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studntnu-my.sharepoint.com/personal/nesrineb_ntnu_no/Documents/Felleslab/"/>
    </mc:Choice>
  </mc:AlternateContent>
  <xr:revisionPtr revIDLastSave="11" documentId="13_ncr:1_{3C90DBD5-3E06-4D84-A052-6399967E0D8E}" xr6:coauthVersionLast="47" xr6:coauthVersionMax="47" xr10:uidLastSave="{AF0BB9F4-F188-47D5-B523-AEF23FD9CE99}"/>
  <bookViews>
    <workbookView xWindow="0" yWindow="0" windowWidth="19400" windowHeight="11000" xr2:uid="{00000000-000D-0000-FFFF-FFFF00000000}"/>
  </bookViews>
  <sheets>
    <sheet name="Regres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" i="1"/>
  <c r="C4" i="1"/>
  <c r="C8" i="1"/>
  <c r="C9" i="1"/>
  <c r="E10" i="1"/>
  <c r="F10" i="1" s="1"/>
  <c r="E11" i="1"/>
  <c r="F11" i="1" s="1"/>
  <c r="E9" i="1"/>
  <c r="F9" i="1" s="1"/>
  <c r="E8" i="1"/>
  <c r="F8" i="1" s="1"/>
  <c r="G8" i="1" s="1"/>
  <c r="E7" i="1"/>
  <c r="F7" i="1" s="1"/>
  <c r="E6" i="1"/>
  <c r="F6" i="1" s="1"/>
  <c r="E5" i="1"/>
  <c r="F5" i="1" s="1"/>
  <c r="E4" i="1"/>
  <c r="F4" i="1" s="1"/>
  <c r="G4" i="1" s="1"/>
  <c r="E3" i="1"/>
  <c r="F3" i="1" s="1"/>
  <c r="D3" i="1"/>
  <c r="C3" i="1" s="1"/>
  <c r="D4" i="1"/>
  <c r="D5" i="1"/>
  <c r="C5" i="1" s="1"/>
  <c r="D6" i="1"/>
  <c r="C6" i="1" s="1"/>
  <c r="D7" i="1"/>
  <c r="C7" i="1" s="1"/>
  <c r="D8" i="1"/>
  <c r="D9" i="1"/>
  <c r="D10" i="1"/>
  <c r="C10" i="1" s="1"/>
  <c r="D11" i="1"/>
  <c r="C11" i="1" s="1"/>
  <c r="D2" i="1"/>
  <c r="C2" i="1" s="1"/>
  <c r="E2" i="1"/>
  <c r="G6" i="1" l="1"/>
  <c r="G2" i="1"/>
  <c r="G10" i="1"/>
  <c r="G5" i="1"/>
  <c r="G9" i="1"/>
  <c r="G11" i="1"/>
  <c r="G3" i="1"/>
  <c r="G7" i="1"/>
</calcChain>
</file>

<file path=xl/sharedStrings.xml><?xml version="1.0" encoding="utf-8"?>
<sst xmlns="http://schemas.openxmlformats.org/spreadsheetml/2006/main" count="11" uniqueCount="11">
  <si>
    <t>CO2</t>
  </si>
  <si>
    <t>N2</t>
  </si>
  <si>
    <t>CO2 conc</t>
  </si>
  <si>
    <t>X</t>
  </si>
  <si>
    <t>equation</t>
  </si>
  <si>
    <t>X data</t>
  </si>
  <si>
    <t>N2 flow</t>
  </si>
  <si>
    <t>CO2 flow</t>
  </si>
  <si>
    <t>eq</t>
  </si>
  <si>
    <t>error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</si>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</sst>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Regression 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regression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Regression!$E$2:$E$11</c:f>
              <c:numCache>
                <c:formatCode>General</c:formatCode>
                <c:ptCount val="10"/>
                <c:pt idx="0">
                  <c:v>34456.915000000001</c:v>
                </c:pt>
                <c:pt idx="1">
                  <c:v>34844.282500000001</c:v>
                </c:pt>
                <c:pt idx="2">
                  <c:v>35338.126900000003</c:v>
                </c:pt>
                <c:pt idx="3">
                  <c:v>35650.262499999997</c:v>
                </c:pt>
                <c:pt idx="4">
                  <c:v>36008.6</c:v>
                </c:pt>
                <c:pt idx="5">
                  <c:v>36552.687999999995</c:v>
                </c:pt>
                <c:pt idx="6">
                  <c:v>37221.747499999998</c:v>
                </c:pt>
                <c:pt idx="7">
                  <c:v>38159.066449999998</c:v>
                </c:pt>
                <c:pt idx="8">
                  <c:v>38820.637934999999</c:v>
                </c:pt>
                <c:pt idx="9">
                  <c:v>39745.453450000001</c:v>
                </c:pt>
              </c:numCache>
            </c:numRef>
          </c:xVal>
          <c:yVal>
            <c:numRef>
              <c:f>Regression!$C$2:$C$11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7-456F-BD75-DF0DF9F3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490600"/>
        <c:axId val="166526536"/>
      </c:scatterChart>
      <c:valAx>
        <c:axId val="164490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 bit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26536"/>
        <c:crosses val="autoZero"/>
        <c:crossBetween val="midCat"/>
      </c:valAx>
      <c:valAx>
        <c:axId val="16652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90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14</xdr:row>
      <xdr:rowOff>123825</xdr:rowOff>
    </xdr:from>
    <xdr:to>
      <xdr:col>14</xdr:col>
      <xdr:colOff>142876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topLeftCell="A12" workbookViewId="0">
      <selection activeCell="A4" sqref="A4"/>
    </sheetView>
  </sheetViews>
  <sheetFormatPr defaultColWidth="8.85546875" defaultRowHeight="15" x14ac:dyDescent="0.25"/>
  <cols>
    <col min="5" max="5" width="10" bestFit="1" customWidth="1"/>
    <col min="17" max="17" width="10" bestFit="1" customWidth="1"/>
  </cols>
  <sheetData>
    <row r="1" spans="1:18" x14ac:dyDescent="0.25">
      <c r="A1" t="s">
        <v>0</v>
      </c>
      <c r="B1" t="s">
        <v>1</v>
      </c>
      <c r="C1" t="s">
        <v>10</v>
      </c>
      <c r="D1" t="s">
        <v>2</v>
      </c>
      <c r="E1" t="s">
        <v>3</v>
      </c>
      <c r="F1" t="s">
        <v>8</v>
      </c>
      <c r="G1" t="s">
        <v>9</v>
      </c>
      <c r="O1" t="s">
        <v>7</v>
      </c>
      <c r="P1" t="s">
        <v>6</v>
      </c>
      <c r="Q1" t="s">
        <v>5</v>
      </c>
      <c r="R1" t="s">
        <v>4</v>
      </c>
    </row>
    <row r="2" spans="1:18" x14ac:dyDescent="0.25">
      <c r="A2">
        <v>0</v>
      </c>
      <c r="B2">
        <v>0.2</v>
      </c>
      <c r="C2">
        <f>D2*100</f>
        <v>0</v>
      </c>
      <c r="D2">
        <f>A2/(A2+B2)</f>
        <v>0</v>
      </c>
      <c r="E2">
        <f>AVERAGE(Q2:Q3)</f>
        <v>34456.915000000001</v>
      </c>
      <c r="F2">
        <f>0.0148*E2-502.98</f>
        <v>6.9823420000000169</v>
      </c>
      <c r="G2">
        <f>F2-C2</f>
        <v>6.9823420000000169</v>
      </c>
      <c r="O2">
        <v>0</v>
      </c>
      <c r="P2">
        <v>0.2</v>
      </c>
      <c r="Q2">
        <v>34500.730000000003</v>
      </c>
      <c r="R2">
        <f>0.0148*Q2-502.98</f>
        <v>7.6308040000000688</v>
      </c>
    </row>
    <row r="3" spans="1:18" x14ac:dyDescent="0.25">
      <c r="A3">
        <v>0.02</v>
      </c>
      <c r="B3">
        <v>0.18</v>
      </c>
      <c r="C3">
        <f t="shared" ref="C3:C11" si="0">D3*100</f>
        <v>10</v>
      </c>
      <c r="D3">
        <f t="shared" ref="D3:D11" si="1">A3/(A3+B3)</f>
        <v>0.1</v>
      </c>
      <c r="E3">
        <f>AVERAGE(Q4:Q5)</f>
        <v>34844.282500000001</v>
      </c>
      <c r="F3">
        <f t="shared" ref="F3:F11" si="2">0.0148*E3-502.98</f>
        <v>12.715380999999979</v>
      </c>
      <c r="G3">
        <f t="shared" ref="G3:G11" si="3">F3-C3</f>
        <v>2.7153809999999794</v>
      </c>
      <c r="O3">
        <v>0</v>
      </c>
      <c r="P3">
        <v>0.2</v>
      </c>
      <c r="Q3">
        <v>34413.1</v>
      </c>
      <c r="R3">
        <f t="shared" ref="R3:R21" si="4">0.0148*Q3-502.98</f>
        <v>6.3338799999999651</v>
      </c>
    </row>
    <row r="4" spans="1:18" x14ac:dyDescent="0.25">
      <c r="A4">
        <v>0.04</v>
      </c>
      <c r="B4">
        <v>0.16</v>
      </c>
      <c r="C4">
        <f t="shared" si="0"/>
        <v>20</v>
      </c>
      <c r="D4">
        <f t="shared" si="1"/>
        <v>0.19999999999999998</v>
      </c>
      <c r="E4">
        <f>AVERAGE(Q6:Q7)</f>
        <v>35338.126900000003</v>
      </c>
      <c r="F4">
        <f t="shared" si="2"/>
        <v>20.024278120000076</v>
      </c>
      <c r="G4">
        <f t="shared" si="3"/>
        <v>2.4278120000076342E-2</v>
      </c>
      <c r="O4">
        <v>0.02</v>
      </c>
      <c r="P4">
        <v>0.18</v>
      </c>
      <c r="Q4">
        <v>34848.025000000001</v>
      </c>
      <c r="R4">
        <f t="shared" si="4"/>
        <v>12.77076999999997</v>
      </c>
    </row>
    <row r="5" spans="1:18" x14ac:dyDescent="0.25">
      <c r="A5">
        <v>0.05</v>
      </c>
      <c r="B5">
        <v>0.15</v>
      </c>
      <c r="C5">
        <f t="shared" si="0"/>
        <v>25</v>
      </c>
      <c r="D5">
        <f t="shared" si="1"/>
        <v>0.25</v>
      </c>
      <c r="E5">
        <f>AVERAGE(Q8:Q9)</f>
        <v>35650.262499999997</v>
      </c>
      <c r="F5">
        <f t="shared" si="2"/>
        <v>24.643884999999955</v>
      </c>
      <c r="G5">
        <f t="shared" si="3"/>
        <v>-0.35611500000004526</v>
      </c>
      <c r="O5">
        <v>0.02</v>
      </c>
      <c r="P5">
        <v>0.18</v>
      </c>
      <c r="Q5">
        <v>34840.54</v>
      </c>
      <c r="R5">
        <f t="shared" si="4"/>
        <v>12.659991999999988</v>
      </c>
    </row>
    <row r="6" spans="1:18" x14ac:dyDescent="0.25">
      <c r="A6">
        <v>0.06</v>
      </c>
      <c r="B6">
        <v>0.14000000000000001</v>
      </c>
      <c r="C6">
        <f t="shared" si="0"/>
        <v>30</v>
      </c>
      <c r="D6">
        <f t="shared" si="1"/>
        <v>0.3</v>
      </c>
      <c r="E6">
        <f>AVERAGE(Q10:Q11)</f>
        <v>36008.6</v>
      </c>
      <c r="F6">
        <f t="shared" si="2"/>
        <v>29.947279999999978</v>
      </c>
      <c r="G6">
        <f t="shared" si="3"/>
        <v>-5.2720000000022083E-2</v>
      </c>
      <c r="O6">
        <v>0.04</v>
      </c>
      <c r="P6">
        <v>0.16</v>
      </c>
      <c r="Q6">
        <v>35323.735000000001</v>
      </c>
      <c r="R6">
        <f t="shared" si="4"/>
        <v>19.811278000000016</v>
      </c>
    </row>
    <row r="7" spans="1:18" x14ac:dyDescent="0.25">
      <c r="A7">
        <v>0.08</v>
      </c>
      <c r="B7">
        <v>0.12</v>
      </c>
      <c r="C7">
        <f t="shared" si="0"/>
        <v>40</v>
      </c>
      <c r="D7">
        <f t="shared" si="1"/>
        <v>0.39999999999999997</v>
      </c>
      <c r="E7">
        <f>AVERAGE(Q12:Q13)</f>
        <v>36552.687999999995</v>
      </c>
      <c r="F7">
        <f t="shared" si="2"/>
        <v>37.999782399999958</v>
      </c>
      <c r="G7">
        <f t="shared" si="3"/>
        <v>-2.0002176000000418</v>
      </c>
      <c r="O7">
        <v>0.04</v>
      </c>
      <c r="P7">
        <v>0.16</v>
      </c>
      <c r="Q7">
        <v>35352.518799999998</v>
      </c>
      <c r="R7">
        <f t="shared" si="4"/>
        <v>20.237278240000023</v>
      </c>
    </row>
    <row r="8" spans="1:18" x14ac:dyDescent="0.25">
      <c r="A8">
        <v>0.1</v>
      </c>
      <c r="B8">
        <v>0.1</v>
      </c>
      <c r="C8">
        <f t="shared" si="0"/>
        <v>50</v>
      </c>
      <c r="D8">
        <f t="shared" si="1"/>
        <v>0.5</v>
      </c>
      <c r="E8">
        <f>AVERAGE(Q14:Q15)</f>
        <v>37221.747499999998</v>
      </c>
      <c r="F8">
        <f t="shared" si="2"/>
        <v>47.901862999999935</v>
      </c>
      <c r="G8">
        <f t="shared" si="3"/>
        <v>-2.0981370000000652</v>
      </c>
      <c r="O8">
        <v>0.05</v>
      </c>
      <c r="P8">
        <v>0.15</v>
      </c>
      <c r="Q8">
        <v>35638.47</v>
      </c>
      <c r="R8">
        <f t="shared" si="4"/>
        <v>24.469356000000062</v>
      </c>
    </row>
    <row r="9" spans="1:18" x14ac:dyDescent="0.25">
      <c r="A9">
        <v>0.12</v>
      </c>
      <c r="B9">
        <v>0.08</v>
      </c>
      <c r="C9">
        <f t="shared" si="0"/>
        <v>60</v>
      </c>
      <c r="D9">
        <f t="shared" si="1"/>
        <v>0.6</v>
      </c>
      <c r="E9">
        <f>AVERAGE(Q16:Q17)</f>
        <v>38159.066449999998</v>
      </c>
      <c r="F9">
        <f t="shared" si="2"/>
        <v>61.774183460000017</v>
      </c>
      <c r="G9">
        <f t="shared" si="3"/>
        <v>1.7741834600000175</v>
      </c>
      <c r="O9">
        <v>0.05</v>
      </c>
      <c r="P9">
        <v>0.15</v>
      </c>
      <c r="Q9">
        <v>35662.055</v>
      </c>
      <c r="R9">
        <f t="shared" si="4"/>
        <v>24.818413999999962</v>
      </c>
    </row>
    <row r="10" spans="1:18" x14ac:dyDescent="0.25">
      <c r="A10">
        <v>0.14000000000000001</v>
      </c>
      <c r="B10">
        <v>0.06</v>
      </c>
      <c r="C10">
        <f t="shared" si="0"/>
        <v>70</v>
      </c>
      <c r="D10">
        <f t="shared" si="1"/>
        <v>0.70000000000000007</v>
      </c>
      <c r="E10">
        <f>AVERAGE(Q18:Q19)</f>
        <v>38820.637934999999</v>
      </c>
      <c r="F10">
        <f t="shared" si="2"/>
        <v>71.565441437999993</v>
      </c>
      <c r="G10">
        <f t="shared" si="3"/>
        <v>1.5654414379999935</v>
      </c>
      <c r="O10">
        <v>0.06</v>
      </c>
      <c r="P10">
        <v>0.14000000000000001</v>
      </c>
      <c r="Q10">
        <v>35992.5219</v>
      </c>
      <c r="R10">
        <f t="shared" si="4"/>
        <v>29.709324120000019</v>
      </c>
    </row>
    <row r="11" spans="1:18" x14ac:dyDescent="0.25">
      <c r="A11">
        <v>0.16</v>
      </c>
      <c r="B11">
        <v>0.04</v>
      </c>
      <c r="C11">
        <f t="shared" si="0"/>
        <v>80</v>
      </c>
      <c r="D11">
        <f t="shared" si="1"/>
        <v>0.79999999999999993</v>
      </c>
      <c r="E11">
        <f>AVERAGE(Q20:Q21)</f>
        <v>39745.453450000001</v>
      </c>
      <c r="F11">
        <f t="shared" si="2"/>
        <v>85.252711060000024</v>
      </c>
      <c r="G11">
        <f t="shared" si="3"/>
        <v>5.2527110600000242</v>
      </c>
      <c r="O11">
        <v>0.06</v>
      </c>
      <c r="P11">
        <v>0.14000000000000001</v>
      </c>
      <c r="Q11">
        <v>36024.678099999997</v>
      </c>
      <c r="R11">
        <f t="shared" si="4"/>
        <v>30.185235879999937</v>
      </c>
    </row>
    <row r="12" spans="1:18" x14ac:dyDescent="0.25">
      <c r="O12">
        <v>0.08</v>
      </c>
      <c r="P12">
        <v>0.12</v>
      </c>
      <c r="Q12">
        <v>36455.536</v>
      </c>
      <c r="R12">
        <f t="shared" si="4"/>
        <v>36.561932800000022</v>
      </c>
    </row>
    <row r="13" spans="1:18" x14ac:dyDescent="0.25">
      <c r="O13">
        <v>0.08</v>
      </c>
      <c r="P13">
        <v>0.12</v>
      </c>
      <c r="Q13">
        <v>36649.839999999997</v>
      </c>
      <c r="R13">
        <f t="shared" si="4"/>
        <v>39.437632000000008</v>
      </c>
    </row>
    <row r="14" spans="1:18" x14ac:dyDescent="0.25">
      <c r="O14">
        <v>0.1</v>
      </c>
      <c r="P14">
        <v>0.1</v>
      </c>
      <c r="Q14">
        <v>37107.826000000001</v>
      </c>
      <c r="R14">
        <f t="shared" si="4"/>
        <v>46.215824800000064</v>
      </c>
    </row>
    <row r="15" spans="1:18" x14ac:dyDescent="0.25">
      <c r="O15">
        <v>0.1</v>
      </c>
      <c r="P15">
        <v>0.1</v>
      </c>
      <c r="Q15">
        <v>37335.669000000002</v>
      </c>
      <c r="R15">
        <f t="shared" si="4"/>
        <v>49.587901200000033</v>
      </c>
    </row>
    <row r="16" spans="1:18" x14ac:dyDescent="0.25">
      <c r="O16">
        <v>0.12</v>
      </c>
      <c r="P16">
        <v>0.08</v>
      </c>
      <c r="Q16">
        <v>38148.737699999998</v>
      </c>
      <c r="R16">
        <f t="shared" si="4"/>
        <v>61.621317959999942</v>
      </c>
    </row>
    <row r="17" spans="15:18" x14ac:dyDescent="0.25">
      <c r="O17">
        <v>0.12</v>
      </c>
      <c r="P17">
        <v>0.08</v>
      </c>
      <c r="Q17">
        <v>38169.395199999999</v>
      </c>
      <c r="R17">
        <f t="shared" si="4"/>
        <v>61.927048959999979</v>
      </c>
    </row>
    <row r="18" spans="15:18" x14ac:dyDescent="0.25">
      <c r="O18">
        <v>0.14000000000000001</v>
      </c>
      <c r="P18">
        <v>0.06</v>
      </c>
      <c r="Q18">
        <v>38682.902170000001</v>
      </c>
      <c r="R18">
        <f t="shared" si="4"/>
        <v>69.526952116000075</v>
      </c>
    </row>
    <row r="19" spans="15:18" x14ac:dyDescent="0.25">
      <c r="O19">
        <v>0.14000000000000001</v>
      </c>
      <c r="P19">
        <v>0.06</v>
      </c>
      <c r="Q19">
        <v>38958.373699999996</v>
      </c>
      <c r="R19">
        <f t="shared" si="4"/>
        <v>73.603930759999912</v>
      </c>
    </row>
    <row r="20" spans="15:18" x14ac:dyDescent="0.25">
      <c r="O20">
        <v>0.16</v>
      </c>
      <c r="P20">
        <v>0.04</v>
      </c>
      <c r="Q20">
        <v>39613.643400000001</v>
      </c>
      <c r="R20">
        <f t="shared" si="4"/>
        <v>83.301922320000017</v>
      </c>
    </row>
    <row r="21" spans="15:18" x14ac:dyDescent="0.25">
      <c r="O21">
        <v>0.16</v>
      </c>
      <c r="P21">
        <v>0.04</v>
      </c>
      <c r="Q21">
        <v>39877.263500000001</v>
      </c>
      <c r="R21">
        <f t="shared" si="4"/>
        <v>87.203499800000031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Regression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 Ahmadi</dc:creator>
  <cp:lastModifiedBy>Nesrine Bali</cp:lastModifiedBy>
  <cp:lastPrinted>2021-09-16T07:41:54Z</cp:lastPrinted>
  <dcterms:created xsi:type="dcterms:W3CDTF">2018-09-12T12:06:16Z</dcterms:created>
  <dcterms:modified xsi:type="dcterms:W3CDTF">2021-10-12T07:13:13Z</dcterms:modified>
</cp:coreProperties>
</file>